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ING FILES\PEAK LIVING MANAGEMENT\Peak Logo, brand and website\"/>
    </mc:Choice>
  </mc:AlternateContent>
  <xr:revisionPtr revIDLastSave="0" documentId="13_ncr:1_{47D04C87-60CE-4E53-97A0-1774B6E9DF22}" xr6:coauthVersionLast="47" xr6:coauthVersionMax="47" xr10:uidLastSave="{00000000-0000-0000-0000-000000000000}"/>
  <bookViews>
    <workbookView xWindow="-120" yWindow="-120" windowWidth="29040" windowHeight="15720" xr2:uid="{B68B2897-A37A-4A72-A6B4-A9077E8730C7}"/>
  </bookViews>
  <sheets>
    <sheet name="Proportional Invest Cal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C8" i="1"/>
  <c r="C15" i="1" l="1"/>
  <c r="C16" i="1" s="1"/>
</calcChain>
</file>

<file path=xl/sharedStrings.xml><?xml version="1.0" encoding="utf-8"?>
<sst xmlns="http://schemas.openxmlformats.org/spreadsheetml/2006/main" count="26" uniqueCount="26">
  <si>
    <t>PEAK LIVING LIMITED</t>
  </si>
  <si>
    <t>PROPORTIONAL INVESTMENT CALULATOR</t>
  </si>
  <si>
    <t>Notes</t>
  </si>
  <si>
    <t>Full Value Ticket to Occupy</t>
  </si>
  <si>
    <t xml:space="preserve">Full ordinary unit trust investment amount of a median priced village unit. This is an illustration only. </t>
  </si>
  <si>
    <t>WHAT YOU WOULD LIKE TO INVEST?</t>
  </si>
  <si>
    <t>Add here what you would like to invest. You can invest lessor amounts at blocks of 25% of the Full value Ticket to Occupy.</t>
  </si>
  <si>
    <t>Years to Occupancy</t>
  </si>
  <si>
    <t>Annual Capital Growth</t>
  </si>
  <si>
    <t>Over the past decade residential property in Marlborough has grown upwards of 8% annually.</t>
  </si>
  <si>
    <t>Entry Price to Village</t>
  </si>
  <si>
    <t>Anticipated future entry price of a median priced village unit.</t>
  </si>
  <si>
    <t>YOUR TOP UP ON ENTRY</t>
  </si>
  <si>
    <t>This is the additional Funds required above your investment to secure a median priced unit at the time you plan to enter the village.</t>
  </si>
  <si>
    <t>Compound Calc:</t>
  </si>
  <si>
    <t>Disclaimer:</t>
  </si>
  <si>
    <t>=P*(1+r/n)^(n*t)</t>
  </si>
  <si>
    <t>This spreadsheet is provided to assist with your investment decision. This decision should</t>
  </si>
  <si>
    <t>be completed alongside your Financial Advisor. The numbers provided may change and are</t>
  </si>
  <si>
    <t>P = principal</t>
  </si>
  <si>
    <t>also subjective for example the proposed capital gain forecast. This amount may be materially</t>
  </si>
  <si>
    <t>r = interest rate</t>
  </si>
  <si>
    <t xml:space="preserve">higher or lower than provided. </t>
  </si>
  <si>
    <t>n = compunding period per year</t>
  </si>
  <si>
    <t>t = term in years</t>
  </si>
  <si>
    <t>Add here the number of years until you plan to move into the village - This can be to a maximum of 15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</si>
</sst>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&quot;This is&quot;\ 0.0%"/>
    <numFmt numFmtId="167" formatCode="_-* #,##0.0_-;\-* #,##0.0_-;_-* &quot;-&quot;??_-;_-@_-"/>
    <numFmt numFmtId="168" formatCode="&quot;Your investment value is now &quot;&quot;$&quot;000,000"/>
    <numFmt numFmtId="169" formatCode="&quot;Your investment value is now &quot;&quot;$&quot;0.0"/>
    <numFmt numFmtId="170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9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theme="9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5"/>
      <color rgb="FF040C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65" fontId="8" fillId="2" borderId="0" xfId="2" applyNumberFormat="1" applyFont="1" applyFill="1" applyAlignment="1" applyProtection="1">
      <alignment vertical="center"/>
    </xf>
    <xf numFmtId="165" fontId="5" fillId="3" borderId="0" xfId="2" applyNumberFormat="1" applyFont="1" applyFill="1" applyAlignment="1" applyProtection="1">
      <alignment vertical="center"/>
      <protection locked="0"/>
    </xf>
    <xf numFmtId="167" fontId="5" fillId="3" borderId="0" xfId="1" applyNumberFormat="1" applyFont="1" applyFill="1" applyAlignment="1" applyProtection="1">
      <alignment vertical="center"/>
      <protection locked="0"/>
    </xf>
    <xf numFmtId="164" fontId="0" fillId="2" borderId="0" xfId="1" applyNumberFormat="1" applyFont="1" applyFill="1" applyProtection="1"/>
    <xf numFmtId="164" fontId="3" fillId="2" borderId="0" xfId="1" applyNumberFormat="1" applyFont="1" applyFill="1" applyProtection="1"/>
    <xf numFmtId="44" fontId="2" fillId="2" borderId="0" xfId="2" applyFont="1" applyFill="1" applyAlignment="1" applyProtection="1">
      <alignment horizontal="left" vertical="center"/>
    </xf>
    <xf numFmtId="43" fontId="4" fillId="2" borderId="1" xfId="1" applyFont="1" applyFill="1" applyBorder="1" applyAlignment="1" applyProtection="1">
      <alignment horizontal="left" vertical="center"/>
    </xf>
    <xf numFmtId="164" fontId="1" fillId="2" borderId="1" xfId="1" applyNumberFormat="1" applyFont="1" applyFill="1" applyBorder="1" applyAlignment="1" applyProtection="1">
      <alignment vertical="center"/>
    </xf>
    <xf numFmtId="164" fontId="1" fillId="2" borderId="0" xfId="1" applyNumberFormat="1" applyFont="1" applyFill="1" applyBorder="1" applyAlignment="1" applyProtection="1">
      <alignment vertical="center"/>
    </xf>
    <xf numFmtId="164" fontId="3" fillId="2" borderId="1" xfId="1" applyNumberFormat="1" applyFont="1" applyFill="1" applyBorder="1" applyAlignment="1" applyProtection="1">
      <alignment vertical="center"/>
    </xf>
    <xf numFmtId="164" fontId="0" fillId="2" borderId="0" xfId="1" applyNumberFormat="1" applyFont="1" applyFill="1" applyAlignment="1" applyProtection="1">
      <alignment vertical="center"/>
    </xf>
    <xf numFmtId="164" fontId="3" fillId="2" borderId="0" xfId="1" applyNumberFormat="1" applyFont="1" applyFill="1" applyAlignment="1" applyProtection="1">
      <alignment vertical="center"/>
    </xf>
    <xf numFmtId="164" fontId="5" fillId="2" borderId="0" xfId="1" applyNumberFormat="1" applyFont="1" applyFill="1" applyAlignment="1" applyProtection="1">
      <alignment vertical="center"/>
    </xf>
    <xf numFmtId="165" fontId="5" fillId="2" borderId="0" xfId="2" applyNumberFormat="1" applyFont="1" applyFill="1" applyAlignment="1" applyProtection="1">
      <alignment vertical="center"/>
    </xf>
    <xf numFmtId="164" fontId="3" fillId="2" borderId="0" xfId="1" applyNumberFormat="1" applyFont="1" applyFill="1" applyAlignment="1" applyProtection="1">
      <alignment vertical="center" wrapText="1"/>
    </xf>
    <xf numFmtId="164" fontId="6" fillId="2" borderId="0" xfId="1" applyNumberFormat="1" applyFont="1" applyFill="1" applyAlignment="1" applyProtection="1">
      <alignment horizontal="right" vertical="center"/>
    </xf>
    <xf numFmtId="166" fontId="7" fillId="2" borderId="0" xfId="3" applyNumberFormat="1" applyFont="1" applyFill="1" applyAlignment="1" applyProtection="1">
      <alignment horizontal="left" vertical="center"/>
    </xf>
    <xf numFmtId="164" fontId="3" fillId="2" borderId="0" xfId="1" applyNumberFormat="1" applyFont="1" applyFill="1" applyAlignment="1" applyProtection="1">
      <alignment horizontal="center" vertical="center" wrapText="1"/>
    </xf>
    <xf numFmtId="10" fontId="5" fillId="2" borderId="0" xfId="3" applyNumberFormat="1" applyFont="1" applyFill="1" applyAlignment="1" applyProtection="1">
      <alignment vertical="center"/>
    </xf>
    <xf numFmtId="164" fontId="0" fillId="2" borderId="0" xfId="1" applyNumberFormat="1" applyFont="1" applyFill="1" applyAlignment="1" applyProtection="1">
      <alignment vertical="center" wrapText="1"/>
    </xf>
    <xf numFmtId="169" fontId="6" fillId="2" borderId="0" xfId="1" applyNumberFormat="1" applyFont="1" applyFill="1" applyAlignment="1" applyProtection="1">
      <alignment vertical="center" wrapText="1"/>
    </xf>
    <xf numFmtId="164" fontId="9" fillId="2" borderId="0" xfId="1" applyNumberFormat="1" applyFont="1" applyFill="1" applyProtection="1"/>
    <xf numFmtId="0" fontId="10" fillId="0" borderId="0" xfId="0" quotePrefix="1" applyFont="1"/>
    <xf numFmtId="168" fontId="7" fillId="2" borderId="0" xfId="1" applyNumberFormat="1" applyFont="1" applyFill="1" applyAlignment="1" applyProtection="1">
      <alignment horizontal="left" vertical="center" wrapText="1"/>
    </xf>
    <xf numFmtId="170" fontId="5" fillId="2" borderId="0" xfId="3" applyNumberFormat="1" applyFont="1" applyFill="1" applyAlignment="1" applyProtection="1">
      <alignment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595942</xdr:colOff>
      <xdr:row>2</xdr:row>
      <xdr:rowOff>114299</xdr:rowOff>
    </xdr:from>
    <xdr:to>
      <xdr:col>15</xdr:col>
      <xdr:colOff>485775</xdr:colOff>
      <xdr:row>18</xdr:row>
      <xdr:rowOff>1362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9E0AB6-917B-42AC-8C0F-F5D22D1FB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7667" y="666749"/>
          <a:ext cx="5985833" cy="4192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76D6C-FEA1-46A3-961B-B85222429D08}">
  <dimension ref="B2:E26"/>
  <sheetViews>
    <sheetView tabSelected="1" workbookViewId="0">
      <selection activeCell="C7" sqref="C7"/>
    </sheetView>
  </sheetViews>
  <sheetFormatPr defaultRowHeight="15" x14ac:dyDescent="0.25"/>
  <cols>
    <col min="1" max="1" width="4.140625" style="4" customWidth="1"/>
    <col min="2" max="2" width="55.28515625" style="4" customWidth="1"/>
    <col min="3" max="3" width="19.85546875" style="4" customWidth="1"/>
    <col min="4" max="4" width="3.5703125" style="4" customWidth="1"/>
    <col min="5" max="5" width="62" style="5" bestFit="1" customWidth="1"/>
    <col min="6" max="16384" width="9.140625" style="4"/>
  </cols>
  <sheetData>
    <row r="2" spans="2:5" ht="28.5" x14ac:dyDescent="0.25">
      <c r="B2" s="6" t="s">
        <v>0</v>
      </c>
    </row>
    <row r="3" spans="2:5" s="11" customFormat="1" ht="23.25" x14ac:dyDescent="0.25">
      <c r="B3" s="7" t="s">
        <v>1</v>
      </c>
      <c r="C3" s="8"/>
      <c r="D3" s="9"/>
      <c r="E3" s="10" t="s">
        <v>2</v>
      </c>
    </row>
    <row r="4" spans="2:5" s="11" customFormat="1" x14ac:dyDescent="0.25">
      <c r="E4" s="12"/>
    </row>
    <row r="5" spans="2:5" s="11" customFormat="1" ht="30" customHeight="1" x14ac:dyDescent="0.25">
      <c r="B5" s="13" t="s">
        <v>3</v>
      </c>
      <c r="C5" s="14">
        <v>600000</v>
      </c>
      <c r="D5" s="13"/>
      <c r="E5" s="15" t="s">
        <v>4</v>
      </c>
    </row>
    <row r="6" spans="2:5" s="11" customFormat="1" ht="15" customHeight="1" x14ac:dyDescent="0.25">
      <c r="B6" s="13"/>
      <c r="C6" s="12"/>
      <c r="D6" s="12"/>
      <c r="E6" s="15"/>
    </row>
    <row r="7" spans="2:5" s="11" customFormat="1" ht="30" customHeight="1" x14ac:dyDescent="0.25">
      <c r="B7" s="13" t="s">
        <v>5</v>
      </c>
      <c r="C7" s="2">
        <v>150000</v>
      </c>
      <c r="D7" s="13"/>
      <c r="E7" s="15" t="s">
        <v>6</v>
      </c>
    </row>
    <row r="8" spans="2:5" s="11" customFormat="1" ht="15" customHeight="1" x14ac:dyDescent="0.25">
      <c r="B8" s="16"/>
      <c r="C8" s="17">
        <f>+C7/C5</f>
        <v>0.25</v>
      </c>
      <c r="D8" s="13"/>
      <c r="E8" s="18"/>
    </row>
    <row r="9" spans="2:5" s="11" customFormat="1" ht="30" customHeight="1" x14ac:dyDescent="0.25">
      <c r="B9" s="13" t="s">
        <v>7</v>
      </c>
      <c r="C9" s="3">
        <v>8</v>
      </c>
      <c r="D9" s="13"/>
      <c r="E9" s="15" t="s">
        <v>25</v>
      </c>
    </row>
    <row r="10" spans="2:5" s="11" customFormat="1" ht="15" customHeight="1" x14ac:dyDescent="0.25">
      <c r="B10" s="13"/>
      <c r="C10" s="13"/>
      <c r="D10" s="13"/>
      <c r="E10" s="15"/>
    </row>
    <row r="11" spans="2:5" s="11" customFormat="1" ht="30" customHeight="1" x14ac:dyDescent="0.25">
      <c r="B11" s="13" t="s">
        <v>8</v>
      </c>
      <c r="C11" s="25">
        <v>5.9123353730937106E-2</v>
      </c>
      <c r="D11" s="19"/>
      <c r="E11" s="15" t="s">
        <v>9</v>
      </c>
    </row>
    <row r="12" spans="2:5" s="11" customFormat="1" ht="15" customHeight="1" x14ac:dyDescent="0.25">
      <c r="B12" s="13"/>
      <c r="C12" s="13"/>
      <c r="D12" s="13"/>
      <c r="E12" s="15"/>
    </row>
    <row r="13" spans="2:5" s="11" customFormat="1" ht="30" customHeight="1" x14ac:dyDescent="0.25">
      <c r="B13" s="13" t="s">
        <v>10</v>
      </c>
      <c r="C13" s="1">
        <f>+C5*(1+C11/1)^(1*C9)</f>
        <v>949999.99996861466</v>
      </c>
      <c r="D13" s="14"/>
      <c r="E13" s="15" t="s">
        <v>11</v>
      </c>
    </row>
    <row r="14" spans="2:5" s="11" customFormat="1" ht="15" customHeight="1" x14ac:dyDescent="0.25">
      <c r="E14" s="20"/>
    </row>
    <row r="15" spans="2:5" s="11" customFormat="1" ht="30" customHeight="1" x14ac:dyDescent="0.25">
      <c r="B15" s="13" t="s">
        <v>12</v>
      </c>
      <c r="C15" s="1">
        <f>C13-(+C13*C8)</f>
        <v>712499.99997646105</v>
      </c>
      <c r="D15" s="14"/>
      <c r="E15" s="15" t="s">
        <v>13</v>
      </c>
    </row>
    <row r="16" spans="2:5" ht="15.75" customHeight="1" x14ac:dyDescent="0.25">
      <c r="C16" s="24">
        <f>+C13-C15</f>
        <v>237499.99999215361</v>
      </c>
      <c r="D16" s="24"/>
      <c r="E16" s="24"/>
    </row>
    <row r="17" spans="2:5" ht="15" customHeight="1" x14ac:dyDescent="0.25">
      <c r="E17" s="21"/>
    </row>
    <row r="20" spans="2:5" x14ac:dyDescent="0.25">
      <c r="B20" s="22" t="s">
        <v>14</v>
      </c>
      <c r="C20" s="22" t="s">
        <v>15</v>
      </c>
    </row>
    <row r="21" spans="2:5" ht="18.75" x14ac:dyDescent="0.25">
      <c r="B21" s="23" t="s">
        <v>16</v>
      </c>
      <c r="C21" s="4" t="s">
        <v>17</v>
      </c>
      <c r="E21"/>
    </row>
    <row r="22" spans="2:5" x14ac:dyDescent="0.25">
      <c r="C22" s="4" t="s">
        <v>18</v>
      </c>
    </row>
    <row r="23" spans="2:5" x14ac:dyDescent="0.25">
      <c r="B23" s="4" t="s">
        <v>19</v>
      </c>
      <c r="C23" s="4" t="s">
        <v>20</v>
      </c>
    </row>
    <row r="24" spans="2:5" x14ac:dyDescent="0.25">
      <c r="B24" s="4" t="s">
        <v>21</v>
      </c>
      <c r="C24" s="4" t="s">
        <v>22</v>
      </c>
    </row>
    <row r="25" spans="2:5" x14ac:dyDescent="0.25">
      <c r="B25" s="4" t="s">
        <v>23</v>
      </c>
    </row>
    <row r="26" spans="2:5" x14ac:dyDescent="0.25">
      <c r="B26" s="4" t="s">
        <v>24</v>
      </c>
    </row>
  </sheetData>
  <sheetProtection sheet="1" objects="1" scenarios="1" selectLockedCells="1"/>
  <protectedRanges>
    <protectedRange algorithmName="SHA-512" hashValue="7zblrbJpUBG4hdZeDx4XT8gmdKukK73YvQJ9uBCdcQU/Yvp1rVtPq8/v+LFclHU5IuoLNlxUJ9MkeQfkK6ia5w==" saltValue="Mx/PC+mYxLycpR08Zq+3Bg==" spinCount="100000" sqref="C15 C5 C7:C11" name="Range1"/>
  </protectedRanges>
  <mergeCells count="1">
    <mergeCell ref="C16:E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Proportional Invest Calulator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</dc:creator>
  <cp:lastModifiedBy>stuar</cp:lastModifiedBy>
  <dcterms:created xsi:type="dcterms:W3CDTF">2025-01-31T01:01:21Z</dcterms:created>
  <dcterms:modified xsi:type="dcterms:W3CDTF">2025-02-01T23:33:59Z</dcterms:modified>
</cp:coreProperties>
</file>